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aberistic-my.sharepoint.com/personal/kyeh_daberistic_com/Documents/Daberistic -  Brochures/Daberistic/"/>
    </mc:Choice>
  </mc:AlternateContent>
  <xr:revisionPtr revIDLastSave="217" documentId="8_{FC6199E3-97F2-F74B-A7F2-E45DDFE4DABF}" xr6:coauthVersionLast="47" xr6:coauthVersionMax="47" xr10:uidLastSave="{C0433C87-AACF-A740-ADE6-5F8284FFEC97}"/>
  <bookViews>
    <workbookView xWindow="14060" yWindow="500" windowWidth="25120" windowHeight="17500" xr2:uid="{6CC2B30B-8746-7048-A8BF-F0E2AC0020FC}"/>
  </bookViews>
  <sheets>
    <sheet name="投资计算器" sheetId="2" r:id="rId1"/>
  </sheets>
  <definedNames>
    <definedName name="amt">投资计算器!$B$11</definedName>
    <definedName name="esc_table">投资计算器!$Q$2:$Q$5</definedName>
    <definedName name="escalation">投资计算器!$B$13</definedName>
    <definedName name="return">投资计算器!$B$14</definedName>
    <definedName name="Return_table">投资计算器!$M$2:$M$11</definedName>
    <definedName name="year_table">投资计算器!$O$2:$O$57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D17" i="2" s="1"/>
  <c r="C18" i="2" l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E17" i="2"/>
  <c r="B18" i="2" l="1"/>
  <c r="D18" i="2" l="1"/>
  <c r="E18" i="2" s="1"/>
  <c r="B19" i="2" s="1"/>
  <c r="D19" i="2" l="1"/>
  <c r="E19" i="2" s="1"/>
  <c r="B20" i="2" s="1"/>
  <c r="D20" i="2" l="1"/>
  <c r="E20" i="2" l="1"/>
  <c r="B21" i="2" s="1"/>
  <c r="D21" i="2" s="1"/>
  <c r="E21" i="2" l="1"/>
  <c r="B22" i="2" s="1"/>
  <c r="D22" i="2" s="1"/>
  <c r="E22" i="2" l="1"/>
  <c r="B23" i="2" s="1"/>
  <c r="D23" i="2" s="1"/>
  <c r="E23" i="2" l="1"/>
  <c r="B24" i="2" s="1"/>
  <c r="D24" i="2" s="1"/>
  <c r="E24" i="2" l="1"/>
  <c r="B25" i="2" s="1"/>
  <c r="D25" i="2" s="1"/>
  <c r="E25" i="2" l="1"/>
  <c r="B26" i="2" s="1"/>
  <c r="D26" i="2" s="1"/>
  <c r="E26" i="2" l="1"/>
  <c r="B27" i="2" l="1"/>
  <c r="D27" i="2" l="1"/>
  <c r="E27" i="2" s="1"/>
  <c r="B28" i="2" s="1"/>
  <c r="D28" i="2" l="1"/>
  <c r="E28" i="2" l="1"/>
  <c r="B29" i="2" s="1"/>
  <c r="D29" i="2" l="1"/>
  <c r="E29" i="2" s="1"/>
  <c r="B30" i="2" s="1"/>
  <c r="D30" i="2" l="1"/>
  <c r="E30" i="2" l="1"/>
  <c r="B31" i="2" s="1"/>
  <c r="D31" i="2" l="1"/>
  <c r="E31" i="2" s="1"/>
  <c r="B32" i="2" s="1"/>
  <c r="D32" i="2" l="1"/>
  <c r="E32" i="2" s="1"/>
  <c r="B33" i="2" s="1"/>
  <c r="D33" i="2" l="1"/>
  <c r="E33" i="2" s="1"/>
  <c r="B34" i="2" s="1"/>
  <c r="D34" i="2" l="1"/>
  <c r="E34" i="2" s="1"/>
  <c r="B35" i="2" s="1"/>
  <c r="D35" i="2" l="1"/>
  <c r="E35" i="2" s="1"/>
  <c r="B36" i="2" s="1"/>
  <c r="D36" i="2" l="1"/>
  <c r="E36" i="2" s="1"/>
  <c r="B37" i="2" s="1"/>
  <c r="D37" i="2" l="1"/>
  <c r="E37" i="2" s="1"/>
  <c r="B38" i="2" s="1"/>
  <c r="D38" i="2" l="1"/>
  <c r="E38" i="2" l="1"/>
  <c r="B39" i="2" s="1"/>
  <c r="D39" i="2" l="1"/>
  <c r="E39" i="2" s="1"/>
  <c r="B40" i="2" s="1"/>
  <c r="D40" i="2" l="1"/>
  <c r="E40" i="2" s="1"/>
  <c r="B41" i="2" s="1"/>
  <c r="D41" i="2" l="1"/>
  <c r="E41" i="2" s="1"/>
  <c r="B42" i="2" s="1"/>
  <c r="D42" i="2" l="1"/>
  <c r="E42" i="2" s="1"/>
  <c r="B43" i="2" s="1"/>
  <c r="D43" i="2" l="1"/>
  <c r="E43" i="2" s="1"/>
  <c r="B44" i="2" s="1"/>
  <c r="D44" i="2" l="1"/>
  <c r="E44" i="2" s="1"/>
  <c r="B45" i="2" s="1"/>
  <c r="D45" i="2" l="1"/>
  <c r="E45" i="2" s="1"/>
  <c r="B46" i="2" s="1"/>
  <c r="D46" i="2" l="1"/>
  <c r="E46" i="2" s="1"/>
  <c r="B47" i="2" s="1"/>
  <c r="D47" i="2" l="1"/>
  <c r="E47" i="2" s="1"/>
  <c r="B48" i="2" s="1"/>
  <c r="D48" i="2" l="1"/>
  <c r="E48" i="2" s="1"/>
  <c r="B49" i="2" s="1"/>
  <c r="D49" i="2" l="1"/>
  <c r="E49" i="2" s="1"/>
  <c r="B50" i="2" s="1"/>
  <c r="D50" i="2" l="1"/>
  <c r="E50" i="2" s="1"/>
  <c r="B51" i="2" s="1"/>
  <c r="D51" i="2" l="1"/>
  <c r="E51" i="2" s="1"/>
  <c r="B52" i="2" s="1"/>
  <c r="D52" i="2" l="1"/>
  <c r="E52" i="2" l="1"/>
  <c r="B53" i="2" s="1"/>
  <c r="D53" i="2" l="1"/>
  <c r="E53" i="2" s="1"/>
  <c r="B54" i="2" s="1"/>
  <c r="D54" i="2" l="1"/>
  <c r="E54" i="2" s="1"/>
  <c r="B55" i="2" s="1"/>
  <c r="D55" i="2" l="1"/>
  <c r="E55" i="2" s="1"/>
  <c r="B56" i="2" s="1"/>
  <c r="D56" i="2" l="1"/>
  <c r="E56" i="2" s="1"/>
  <c r="B57" i="2" s="1"/>
  <c r="D57" i="2" l="1"/>
  <c r="E57" i="2" l="1"/>
  <c r="B58" i="2" s="1"/>
  <c r="D58" i="2" l="1"/>
  <c r="E58" i="2" s="1"/>
  <c r="B59" i="2" s="1"/>
  <c r="D59" i="2" l="1"/>
  <c r="E59" i="2" s="1"/>
  <c r="B60" i="2" s="1"/>
  <c r="D60" i="2" l="1"/>
  <c r="E60" i="2" s="1"/>
  <c r="B61" i="2" s="1"/>
  <c r="D61" i="2" l="1"/>
  <c r="E61" i="2" l="1"/>
  <c r="B62" i="2" s="1"/>
  <c r="D62" i="2" l="1"/>
  <c r="E62" i="2" s="1"/>
  <c r="B63" i="2" s="1"/>
  <c r="D63" i="2" l="1"/>
  <c r="E63" i="2" s="1"/>
  <c r="B64" i="2" s="1"/>
  <c r="D64" i="2" l="1"/>
  <c r="E64" i="2" l="1"/>
  <c r="B65" i="2" s="1"/>
  <c r="D65" i="2" l="1"/>
  <c r="E65" i="2" l="1"/>
  <c r="B66" i="2" s="1"/>
  <c r="D66" i="2" l="1"/>
  <c r="E66" i="2" l="1"/>
  <c r="B67" i="2" s="1"/>
  <c r="D67" i="2" l="1"/>
  <c r="E67" i="2" s="1"/>
  <c r="B68" i="2" s="1"/>
  <c r="D68" i="2" l="1"/>
  <c r="E68" i="2" s="1"/>
  <c r="B69" i="2" s="1"/>
  <c r="D69" i="2" l="1"/>
  <c r="E69" i="2" s="1"/>
  <c r="B70" i="2" s="1"/>
  <c r="D70" i="2" l="1"/>
  <c r="E70" i="2" s="1"/>
  <c r="B71" i="2" s="1"/>
  <c r="D71" i="2" l="1"/>
  <c r="E71" i="2" s="1"/>
  <c r="B72" i="2" s="1"/>
  <c r="D72" i="2" l="1"/>
  <c r="E72" i="2" s="1"/>
  <c r="B73" i="2" s="1"/>
  <c r="D73" i="2" l="1"/>
  <c r="E73" i="2" s="1"/>
  <c r="B74" i="2" s="1"/>
  <c r="D74" i="2" l="1"/>
  <c r="E74" i="2" s="1"/>
  <c r="B75" i="2" s="1"/>
  <c r="D75" i="2" l="1"/>
  <c r="E75" i="2" s="1"/>
  <c r="B76" i="2" s="1"/>
  <c r="D76" i="2" l="1"/>
  <c r="E76" i="2" s="1"/>
</calcChain>
</file>

<file path=xl/sharedStrings.xml><?xml version="1.0" encoding="utf-8"?>
<sst xmlns="http://schemas.openxmlformats.org/spreadsheetml/2006/main" count="25" uniqueCount="25">
  <si>
    <t>投资计算器 1.0版</t>
  </si>
  <si>
    <t>使用说明：</t>
  </si>
  <si>
    <t>此投资计算器为帮助使用者预算投资若干年后会有的回报。</t>
  </si>
  <si>
    <t>最后的结果根据投资的金额，年限及收益率而定。</t>
  </si>
  <si>
    <t>投资的金额越大，年限越长，或收益率越高，则最后所得金额越高。</t>
  </si>
  <si>
    <t>此计算器并没有将税务纳入考量。根据你所使用的理财产品，税务可能降低你的收益。</t>
  </si>
  <si>
    <t>在南非，合理的长期投资收益率介于6%至10%（扣除费用后）。本计算器设定为8%，你可以自行调整以了解收益率对回报的影响。</t>
  </si>
  <si>
    <t>每月投资金额</t>
  </si>
  <si>
    <t>投资年限</t>
  </si>
  <si>
    <t>年收益率</t>
  </si>
  <si>
    <t>收益率表</t>
  </si>
  <si>
    <t>投资年限表</t>
  </si>
  <si>
    <t>年份</t>
  </si>
  <si>
    <t>年投资额</t>
  </si>
  <si>
    <t>年初投资余额</t>
  </si>
  <si>
    <t>收益</t>
  </si>
  <si>
    <t>年底投资余额</t>
  </si>
  <si>
    <t>每年投资额递增</t>
  </si>
  <si>
    <t>投资额递增</t>
  </si>
  <si>
    <t>从清单选择0%，5%，8%或10%</t>
  </si>
  <si>
    <t>从清单选择3%至12%</t>
  </si>
  <si>
    <t>作者：叶人豪 Kevin Yeh CFP, 德博保险理财公司</t>
  </si>
  <si>
    <t>邮箱：service@daberistic.com</t>
  </si>
  <si>
    <t>请输入每月投资额</t>
  </si>
  <si>
    <t>请从清单选择投资年限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</si>
</sst>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C5A2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0" applyNumberFormat="1"/>
    <xf numFmtId="0" fontId="2" fillId="0" borderId="0" xfId="0" applyFont="1"/>
    <xf numFmtId="43" fontId="0" fillId="0" borderId="0" xfId="0" applyNumberFormat="1"/>
    <xf numFmtId="164" fontId="0" fillId="2" borderId="1" xfId="1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9" fontId="0" fillId="2" borderId="1" xfId="2" applyFont="1" applyFill="1" applyBorder="1" applyProtection="1">
      <protection locked="0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0" applyFont="1"/>
    <xf numFmtId="43" fontId="0" fillId="0" borderId="0" xfId="1" applyFont="1" applyProtection="1">
      <protection hidden="1"/>
    </xf>
    <xf numFmtId="43" fontId="0" fillId="0" borderId="0" xfId="0" applyNumberFormat="1" applyProtection="1">
      <protection hidden="1"/>
    </xf>
    <xf numFmtId="43" fontId="4" fillId="0" borderId="0" xfId="0" applyNumberFormat="1" applyFont="1" applyProtection="1">
      <protection hidden="1"/>
    </xf>
    <xf numFmtId="43" fontId="4" fillId="0" borderId="0" xfId="1" applyFont="1" applyProtection="1">
      <protection hidden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colors>
    <mruColors>
      <color rgb="FF0C5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投资计划预估值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投资计算器!$C$16</c:f>
              <c:strCache>
                <c:ptCount val="1"/>
                <c:pt idx="0">
                  <c:v>年投资额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投资计算器!$A$17:$A$76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投资计算器!$C$17:$C$76</c:f>
              <c:numCache>
                <c:formatCode>_(* #,##0.00_);_(* \(#,##0.00\);_(* "-"??_);_(@_)</c:formatCode>
                <c:ptCount val="60"/>
                <c:pt idx="0">
                  <c:v>36000</c:v>
                </c:pt>
                <c:pt idx="1">
                  <c:v>36000</c:v>
                </c:pt>
                <c:pt idx="2">
                  <c:v>36000</c:v>
                </c:pt>
                <c:pt idx="3">
                  <c:v>36000</c:v>
                </c:pt>
                <c:pt idx="4">
                  <c:v>36000</c:v>
                </c:pt>
                <c:pt idx="5">
                  <c:v>36000</c:v>
                </c:pt>
                <c:pt idx="6">
                  <c:v>36000</c:v>
                </c:pt>
                <c:pt idx="7">
                  <c:v>36000</c:v>
                </c:pt>
                <c:pt idx="8">
                  <c:v>36000</c:v>
                </c:pt>
                <c:pt idx="9">
                  <c:v>36000</c:v>
                </c:pt>
                <c:pt idx="10">
                  <c:v>36000</c:v>
                </c:pt>
                <c:pt idx="11">
                  <c:v>36000</c:v>
                </c:pt>
                <c:pt idx="12">
                  <c:v>36000</c:v>
                </c:pt>
                <c:pt idx="13">
                  <c:v>36000</c:v>
                </c:pt>
                <c:pt idx="14">
                  <c:v>36000</c:v>
                </c:pt>
                <c:pt idx="15">
                  <c:v>36000</c:v>
                </c:pt>
                <c:pt idx="16">
                  <c:v>36000</c:v>
                </c:pt>
                <c:pt idx="17">
                  <c:v>36000</c:v>
                </c:pt>
                <c:pt idx="18">
                  <c:v>36000</c:v>
                </c:pt>
                <c:pt idx="19">
                  <c:v>36000</c:v>
                </c:pt>
                <c:pt idx="20">
                  <c:v>36000</c:v>
                </c:pt>
                <c:pt idx="21">
                  <c:v>36000</c:v>
                </c:pt>
                <c:pt idx="22">
                  <c:v>36000</c:v>
                </c:pt>
                <c:pt idx="23">
                  <c:v>36000</c:v>
                </c:pt>
                <c:pt idx="24">
                  <c:v>36000</c:v>
                </c:pt>
                <c:pt idx="25">
                  <c:v>36000</c:v>
                </c:pt>
                <c:pt idx="26">
                  <c:v>36000</c:v>
                </c:pt>
                <c:pt idx="27">
                  <c:v>36000</c:v>
                </c:pt>
                <c:pt idx="28">
                  <c:v>36000</c:v>
                </c:pt>
                <c:pt idx="29">
                  <c:v>36000</c:v>
                </c:pt>
                <c:pt idx="30">
                  <c:v>36000</c:v>
                </c:pt>
                <c:pt idx="31">
                  <c:v>36000</c:v>
                </c:pt>
                <c:pt idx="32">
                  <c:v>36000</c:v>
                </c:pt>
                <c:pt idx="33">
                  <c:v>36000</c:v>
                </c:pt>
                <c:pt idx="34">
                  <c:v>36000</c:v>
                </c:pt>
                <c:pt idx="35">
                  <c:v>36000</c:v>
                </c:pt>
                <c:pt idx="36">
                  <c:v>36000</c:v>
                </c:pt>
                <c:pt idx="37">
                  <c:v>36000</c:v>
                </c:pt>
                <c:pt idx="38">
                  <c:v>36000</c:v>
                </c:pt>
                <c:pt idx="39">
                  <c:v>36000</c:v>
                </c:pt>
                <c:pt idx="40">
                  <c:v>36000</c:v>
                </c:pt>
                <c:pt idx="41">
                  <c:v>36000</c:v>
                </c:pt>
                <c:pt idx="42">
                  <c:v>36000</c:v>
                </c:pt>
                <c:pt idx="43">
                  <c:v>36000</c:v>
                </c:pt>
                <c:pt idx="44">
                  <c:v>36000</c:v>
                </c:pt>
                <c:pt idx="45">
                  <c:v>36000</c:v>
                </c:pt>
                <c:pt idx="46">
                  <c:v>36000</c:v>
                </c:pt>
                <c:pt idx="47">
                  <c:v>36000</c:v>
                </c:pt>
                <c:pt idx="48">
                  <c:v>36000</c:v>
                </c:pt>
                <c:pt idx="49">
                  <c:v>36000</c:v>
                </c:pt>
                <c:pt idx="50">
                  <c:v>36000</c:v>
                </c:pt>
                <c:pt idx="51">
                  <c:v>36000</c:v>
                </c:pt>
                <c:pt idx="52">
                  <c:v>36000</c:v>
                </c:pt>
                <c:pt idx="53">
                  <c:v>36000</c:v>
                </c:pt>
                <c:pt idx="54">
                  <c:v>36000</c:v>
                </c:pt>
                <c:pt idx="55">
                  <c:v>36000</c:v>
                </c:pt>
                <c:pt idx="56">
                  <c:v>36000</c:v>
                </c:pt>
                <c:pt idx="57">
                  <c:v>36000</c:v>
                </c:pt>
                <c:pt idx="58">
                  <c:v>36000</c:v>
                </c:pt>
                <c:pt idx="59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0-A546-80D6-ABEEC1D600D3}"/>
            </c:ext>
          </c:extLst>
        </c:ser>
        <c:ser>
          <c:idx val="2"/>
          <c:order val="1"/>
          <c:tx>
            <c:strRef>
              <c:f>投资计算器!$D$16</c:f>
              <c:strCache>
                <c:ptCount val="1"/>
                <c:pt idx="0">
                  <c:v>收益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投资计算器!$A$17:$A$76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投资计算器!$D$17:$D$76</c:f>
              <c:numCache>
                <c:formatCode>_(* #,##0.00_);_(* \(#,##0.00\);_(* "-"??_);_(@_)</c:formatCode>
                <c:ptCount val="60"/>
                <c:pt idx="0">
                  <c:v>1412.2974434877542</c:v>
                </c:pt>
                <c:pt idx="1">
                  <c:v>4405.2812389667743</c:v>
                </c:pt>
                <c:pt idx="2">
                  <c:v>7637.7037380841211</c:v>
                </c:pt>
                <c:pt idx="3">
                  <c:v>11128.720037130843</c:v>
                </c:pt>
                <c:pt idx="4">
                  <c:v>14899.017640101316</c:v>
                </c:pt>
                <c:pt idx="5">
                  <c:v>18970.939051309419</c:v>
                </c:pt>
                <c:pt idx="6">
                  <c:v>23368.614175414172</c:v>
                </c:pt>
                <c:pt idx="7">
                  <c:v>28118.10330944731</c:v>
                </c:pt>
                <c:pt idx="8">
                  <c:v>33247.551574203098</c:v>
                </c:pt>
                <c:pt idx="9">
                  <c:v>38787.355700139335</c:v>
                </c:pt>
                <c:pt idx="10">
                  <c:v>44770.344156150473</c:v>
                </c:pt>
                <c:pt idx="11">
                  <c:v>51231.971688642516</c:v>
                </c:pt>
                <c:pt idx="12">
                  <c:v>58210.529423733911</c:v>
                </c:pt>
                <c:pt idx="13">
                  <c:v>65747.371777632638</c:v>
                </c:pt>
                <c:pt idx="14">
                  <c:v>73887.161519843241</c:v>
                </c:pt>
                <c:pt idx="15">
                  <c:v>82678.13444143071</c:v>
                </c:pt>
                <c:pt idx="16">
                  <c:v>92172.385196745177</c:v>
                </c:pt>
                <c:pt idx="17">
                  <c:v>102426.17601248476</c:v>
                </c:pt>
                <c:pt idx="18">
                  <c:v>113500.27009348356</c:v>
                </c:pt>
                <c:pt idx="19">
                  <c:v>125460.29170096226</c:v>
                </c:pt>
                <c:pt idx="20">
                  <c:v>138377.11503703921</c:v>
                </c:pt>
                <c:pt idx="21">
                  <c:v>152327.28424000239</c:v>
                </c:pt>
                <c:pt idx="22">
                  <c:v>167393.46697920258</c:v>
                </c:pt>
                <c:pt idx="23">
                  <c:v>183664.94433753873</c:v>
                </c:pt>
                <c:pt idx="24">
                  <c:v>201238.13988454186</c:v>
                </c:pt>
                <c:pt idx="25">
                  <c:v>220217.19107530522</c:v>
                </c:pt>
                <c:pt idx="26">
                  <c:v>240714.56636132958</c:v>
                </c:pt>
                <c:pt idx="27">
                  <c:v>262851.73167023598</c:v>
                </c:pt>
                <c:pt idx="28">
                  <c:v>286759.87020385487</c:v>
                </c:pt>
                <c:pt idx="29">
                  <c:v>312580.65982016322</c:v>
                </c:pt>
                <c:pt idx="30">
                  <c:v>340467.11260577629</c:v>
                </c:pt>
                <c:pt idx="31">
                  <c:v>370584.48161423841</c:v>
                </c:pt>
                <c:pt idx="32">
                  <c:v>403111.24014337751</c:v>
                </c:pt>
                <c:pt idx="33">
                  <c:v>438240.13935484772</c:v>
                </c:pt>
                <c:pt idx="34">
                  <c:v>476179.35050323547</c:v>
                </c:pt>
                <c:pt idx="35">
                  <c:v>517153.69854349433</c:v>
                </c:pt>
                <c:pt idx="36">
                  <c:v>561405.99442697398</c:v>
                </c:pt>
                <c:pt idx="37">
                  <c:v>609198.4739811318</c:v>
                </c:pt>
                <c:pt idx="38">
                  <c:v>660814.35189962236</c:v>
                </c:pt>
                <c:pt idx="39">
                  <c:v>716559.50005159213</c:v>
                </c:pt>
                <c:pt idx="40">
                  <c:v>776764.26005571953</c:v>
                </c:pt>
                <c:pt idx="41">
                  <c:v>841785.400860177</c:v>
                </c:pt>
                <c:pt idx="42">
                  <c:v>912008.2329289912</c:v>
                </c:pt>
                <c:pt idx="43">
                  <c:v>987848.89156331052</c:v>
                </c:pt>
                <c:pt idx="44">
                  <c:v>1069756.8028883752</c:v>
                </c:pt>
                <c:pt idx="45">
                  <c:v>1158217.3471194452</c:v>
                </c:pt>
                <c:pt idx="46">
                  <c:v>1253754.7348890009</c:v>
                </c:pt>
                <c:pt idx="47">
                  <c:v>1356935.113680121</c:v>
                </c:pt>
                <c:pt idx="48">
                  <c:v>1468369.9227745307</c:v>
                </c:pt>
                <c:pt idx="49">
                  <c:v>1588719.5165964933</c:v>
                </c:pt>
                <c:pt idx="50">
                  <c:v>1718697.0779242127</c:v>
                </c:pt>
                <c:pt idx="51">
                  <c:v>1859072.8441581498</c:v>
                </c:pt>
                <c:pt idx="52">
                  <c:v>2010678.6716908019</c:v>
                </c:pt>
                <c:pt idx="53">
                  <c:v>2174412.965426066</c:v>
                </c:pt>
                <c:pt idx="54">
                  <c:v>2351246.0026601511</c:v>
                </c:pt>
                <c:pt idx="55">
                  <c:v>2542225.6828729631</c:v>
                </c:pt>
                <c:pt idx="56">
                  <c:v>2748483.7375028003</c:v>
                </c:pt>
                <c:pt idx="57">
                  <c:v>2971242.4365030243</c:v>
                </c:pt>
                <c:pt idx="58">
                  <c:v>3211821.8314232659</c:v>
                </c:pt>
                <c:pt idx="59">
                  <c:v>3471647.5779371276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60-A546-80D6-ABEEC1D6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646591"/>
        <c:axId val="697811664"/>
      </c:barChart>
      <c:lineChart>
        <c:grouping val="standard"/>
        <c:varyColors val="0"/>
        <c:ser>
          <c:idx val="3"/>
          <c:order val="2"/>
          <c:tx>
            <c:strRef>
              <c:f>投资计算器!$E$16</c:f>
              <c:strCache>
                <c:ptCount val="1"/>
                <c:pt idx="0">
                  <c:v>年底投资余额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投资计算器!$A$17:$A$76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投资计算器!$E$17:$E$76</c:f>
              <c:numCache>
                <c:formatCode>_(* #,##0.00_);_(* \(#,##0.00\);_(* "-"??_);_(@_)</c:formatCode>
                <c:ptCount val="60"/>
                <c:pt idx="0">
                  <c:v>37412.297443487754</c:v>
                </c:pt>
                <c:pt idx="1">
                  <c:v>77817.578682454536</c:v>
                </c:pt>
                <c:pt idx="2">
                  <c:v>121455.28242053866</c:v>
                </c:pt>
                <c:pt idx="3">
                  <c:v>168584.0024576695</c:v>
                </c:pt>
                <c:pt idx="4">
                  <c:v>219483.02009777082</c:v>
                </c:pt>
                <c:pt idx="5">
                  <c:v>274453.95914908021</c:v>
                </c:pt>
                <c:pt idx="6">
                  <c:v>333822.57332449441</c:v>
                </c:pt>
                <c:pt idx="7">
                  <c:v>397940.67663394171</c:v>
                </c:pt>
                <c:pt idx="8">
                  <c:v>467188.22820814478</c:v>
                </c:pt>
                <c:pt idx="9">
                  <c:v>541975.58390828408</c:v>
                </c:pt>
                <c:pt idx="10">
                  <c:v>622745.92806443456</c:v>
                </c:pt>
                <c:pt idx="11">
                  <c:v>709977.89975307707</c:v>
                </c:pt>
                <c:pt idx="12">
                  <c:v>804188.42917681101</c:v>
                </c:pt>
                <c:pt idx="13">
                  <c:v>905935.80095444364</c:v>
                </c:pt>
                <c:pt idx="14">
                  <c:v>1015822.9624742869</c:v>
                </c:pt>
                <c:pt idx="15">
                  <c:v>1134501.0969157177</c:v>
                </c:pt>
                <c:pt idx="16">
                  <c:v>1262673.4821124629</c:v>
                </c:pt>
                <c:pt idx="17">
                  <c:v>1401099.6581249477</c:v>
                </c:pt>
                <c:pt idx="18">
                  <c:v>1550599.9282184313</c:v>
                </c:pt>
                <c:pt idx="19">
                  <c:v>1712060.2199193935</c:v>
                </c:pt>
                <c:pt idx="20">
                  <c:v>1886437.3349564327</c:v>
                </c:pt>
                <c:pt idx="21">
                  <c:v>2074764.619196435</c:v>
                </c:pt>
                <c:pt idx="22">
                  <c:v>2278158.0861756373</c:v>
                </c:pt>
                <c:pt idx="23">
                  <c:v>2497823.0305131762</c:v>
                </c:pt>
                <c:pt idx="24">
                  <c:v>2735061.170397718</c:v>
                </c:pt>
                <c:pt idx="25">
                  <c:v>2991278.361473023</c:v>
                </c:pt>
                <c:pt idx="26">
                  <c:v>3267992.9278343525</c:v>
                </c:pt>
                <c:pt idx="27">
                  <c:v>3566844.6595045887</c:v>
                </c:pt>
                <c:pt idx="28">
                  <c:v>3889604.5297084437</c:v>
                </c:pt>
                <c:pt idx="29">
                  <c:v>4238185.1895286068</c:v>
                </c:pt>
                <c:pt idx="30">
                  <c:v>4614652.3021343835</c:v>
                </c:pt>
                <c:pt idx="31">
                  <c:v>5021236.7837486221</c:v>
                </c:pt>
                <c:pt idx="32">
                  <c:v>5460348.0238919994</c:v>
                </c:pt>
                <c:pt idx="33">
                  <c:v>5934588.1632468468</c:v>
                </c:pt>
                <c:pt idx="34">
                  <c:v>6446767.5137500819</c:v>
                </c:pt>
                <c:pt idx="35">
                  <c:v>6999921.2122935764</c:v>
                </c:pt>
                <c:pt idx="36">
                  <c:v>7597327.2067205505</c:v>
                </c:pt>
                <c:pt idx="37">
                  <c:v>8242525.6807016823</c:v>
                </c:pt>
                <c:pt idx="38">
                  <c:v>8939340.0326013044</c:v>
                </c:pt>
                <c:pt idx="39">
                  <c:v>9691899.5326528959</c:v>
                </c:pt>
                <c:pt idx="40">
                  <c:v>10504663.792708615</c:v>
                </c:pt>
                <c:pt idx="41">
                  <c:v>11382449.193568792</c:v>
                </c:pt>
                <c:pt idx="42">
                  <c:v>12330457.426497784</c:v>
                </c:pt>
                <c:pt idx="43">
                  <c:v>13354306.318061095</c:v>
                </c:pt>
                <c:pt idx="44">
                  <c:v>14460063.12094947</c:v>
                </c:pt>
                <c:pt idx="45">
                  <c:v>15654280.468068914</c:v>
                </c:pt>
                <c:pt idx="46">
                  <c:v>16944035.202957917</c:v>
                </c:pt>
                <c:pt idx="47">
                  <c:v>18336970.316638038</c:v>
                </c:pt>
                <c:pt idx="48">
                  <c:v>19841340.239412569</c:v>
                </c:pt>
                <c:pt idx="49">
                  <c:v>21466059.756009061</c:v>
                </c:pt>
                <c:pt idx="50">
                  <c:v>23220756.833933275</c:v>
                </c:pt>
                <c:pt idx="51">
                  <c:v>25115829.678091425</c:v>
                </c:pt>
                <c:pt idx="52">
                  <c:v>27162508.349782228</c:v>
                </c:pt>
                <c:pt idx="53">
                  <c:v>29372921.315208293</c:v>
                </c:pt>
                <c:pt idx="54">
                  <c:v>31760167.317868445</c:v>
                </c:pt>
                <c:pt idx="55">
                  <c:v>34338393.000741407</c:v>
                </c:pt>
                <c:pt idx="56">
                  <c:v>37122876.738244206</c:v>
                </c:pt>
                <c:pt idx="57">
                  <c:v>40130119.174747229</c:v>
                </c:pt>
                <c:pt idx="58">
                  <c:v>43377941.006170496</c:v>
                </c:pt>
                <c:pt idx="59">
                  <c:v>46885588.584107623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60-A546-80D6-ABEEC1D6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646591"/>
        <c:axId val="697811664"/>
      </c:lineChart>
      <c:catAx>
        <c:axId val="129064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811664"/>
        <c:crosses val="autoZero"/>
        <c:auto val="1"/>
        <c:lblAlgn val="ctr"/>
        <c:lblOffset val="100"/>
        <c:noMultiLvlLbl val="0"/>
      </c:catAx>
      <c:valAx>
        <c:axId val="69781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64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77</xdr:row>
      <xdr:rowOff>12700</xdr:rowOff>
    </xdr:from>
    <xdr:to>
      <xdr:col>8</xdr:col>
      <xdr:colOff>774700</xdr:colOff>
      <xdr:row>101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69D97A-DF50-6240-A03C-F00D389E3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43830-7305-F844-85D1-99208853B1EC}">
  <dimension ref="A1:Q103"/>
  <sheetViews>
    <sheetView tabSelected="1" zoomScale="150" zoomScaleNormal="150" workbookViewId="0">
      <selection activeCell="B11" sqref="B11"/>
    </sheetView>
  </sheetViews>
  <sheetFormatPr baseColWidth="10" defaultColWidth="0" defaultRowHeight="16" zeroHeight="1" x14ac:dyDescent="0.2"/>
  <cols>
    <col min="1" max="1" width="17.33203125" customWidth="1"/>
    <col min="2" max="2" width="15.83203125" customWidth="1"/>
    <col min="3" max="3" width="13.6640625" customWidth="1"/>
    <col min="4" max="4" width="17.1640625" customWidth="1"/>
    <col min="5" max="5" width="18.33203125" customWidth="1"/>
    <col min="6" max="6" width="12.83203125" customWidth="1"/>
    <col min="7" max="9" width="10.83203125" customWidth="1"/>
    <col min="10" max="17" width="0" hidden="1" customWidth="1"/>
    <col min="18" max="16384" width="10.83203125" hidden="1"/>
  </cols>
  <sheetData>
    <row r="1" spans="1:17" x14ac:dyDescent="0.2">
      <c r="A1" s="2" t="s">
        <v>0</v>
      </c>
      <c r="M1" t="s">
        <v>10</v>
      </c>
      <c r="O1" t="s">
        <v>11</v>
      </c>
      <c r="Q1" t="s">
        <v>18</v>
      </c>
    </row>
    <row r="2" spans="1:17" x14ac:dyDescent="0.2">
      <c r="A2" s="2" t="s">
        <v>21</v>
      </c>
      <c r="M2" s="1">
        <v>0.03</v>
      </c>
      <c r="O2">
        <v>5</v>
      </c>
      <c r="Q2" s="1">
        <v>0</v>
      </c>
    </row>
    <row r="3" spans="1:17" x14ac:dyDescent="0.2">
      <c r="A3" s="2" t="s">
        <v>22</v>
      </c>
      <c r="M3" s="1">
        <v>0.04</v>
      </c>
      <c r="O3">
        <v>6</v>
      </c>
      <c r="Q3" s="1">
        <v>0.05</v>
      </c>
    </row>
    <row r="4" spans="1:17" x14ac:dyDescent="0.2">
      <c r="A4" t="s">
        <v>1</v>
      </c>
      <c r="M4" s="1">
        <v>0.05</v>
      </c>
      <c r="O4">
        <v>7</v>
      </c>
      <c r="Q4" s="1">
        <v>0.08</v>
      </c>
    </row>
    <row r="5" spans="1:17" x14ac:dyDescent="0.2">
      <c r="A5" t="s">
        <v>2</v>
      </c>
      <c r="M5" s="1">
        <v>0.06</v>
      </c>
      <c r="O5">
        <v>8</v>
      </c>
      <c r="Q5" s="1">
        <v>0.1</v>
      </c>
    </row>
    <row r="6" spans="1:17" x14ac:dyDescent="0.2">
      <c r="A6" t="s">
        <v>3</v>
      </c>
      <c r="M6" s="1">
        <v>7.0000000000000007E-2</v>
      </c>
      <c r="O6">
        <v>9</v>
      </c>
    </row>
    <row r="7" spans="1:17" x14ac:dyDescent="0.2">
      <c r="A7" t="s">
        <v>4</v>
      </c>
      <c r="M7" s="1">
        <v>0.08</v>
      </c>
      <c r="O7">
        <v>10</v>
      </c>
    </row>
    <row r="8" spans="1:17" x14ac:dyDescent="0.2">
      <c r="A8" t="s">
        <v>5</v>
      </c>
      <c r="M8" s="1">
        <v>0.09</v>
      </c>
      <c r="O8">
        <v>11</v>
      </c>
    </row>
    <row r="9" spans="1:17" x14ac:dyDescent="0.2">
      <c r="A9" t="s">
        <v>6</v>
      </c>
      <c r="M9" s="1">
        <v>0.1</v>
      </c>
      <c r="O9">
        <v>12</v>
      </c>
    </row>
    <row r="10" spans="1:17" x14ac:dyDescent="0.2">
      <c r="M10" s="1">
        <v>0.11</v>
      </c>
      <c r="O10">
        <v>13</v>
      </c>
    </row>
    <row r="11" spans="1:17" x14ac:dyDescent="0.2">
      <c r="A11" t="s">
        <v>7</v>
      </c>
      <c r="B11" s="4">
        <v>3000</v>
      </c>
      <c r="C11" t="s">
        <v>23</v>
      </c>
      <c r="M11" s="1">
        <v>0.12</v>
      </c>
      <c r="O11">
        <v>14</v>
      </c>
    </row>
    <row r="12" spans="1:17" x14ac:dyDescent="0.2">
      <c r="A12" t="s">
        <v>8</v>
      </c>
      <c r="B12" s="5">
        <v>10</v>
      </c>
      <c r="C12" t="s">
        <v>24</v>
      </c>
      <c r="O12">
        <v>15</v>
      </c>
    </row>
    <row r="13" spans="1:17" x14ac:dyDescent="0.2">
      <c r="A13" t="s">
        <v>17</v>
      </c>
      <c r="B13" s="6">
        <v>0</v>
      </c>
      <c r="C13" t="s">
        <v>19</v>
      </c>
      <c r="O13">
        <v>16</v>
      </c>
    </row>
    <row r="14" spans="1:17" x14ac:dyDescent="0.2">
      <c r="A14" t="s">
        <v>9</v>
      </c>
      <c r="B14" s="6">
        <v>0.08</v>
      </c>
      <c r="C14" t="s">
        <v>20</v>
      </c>
      <c r="O14">
        <v>17</v>
      </c>
    </row>
    <row r="15" spans="1:17" x14ac:dyDescent="0.2">
      <c r="O15">
        <v>18</v>
      </c>
    </row>
    <row r="16" spans="1:17" ht="19" x14ac:dyDescent="0.2">
      <c r="A16" s="7" t="s">
        <v>12</v>
      </c>
      <c r="B16" s="7" t="s">
        <v>14</v>
      </c>
      <c r="C16" s="7" t="s">
        <v>13</v>
      </c>
      <c r="D16" s="7" t="s">
        <v>15</v>
      </c>
      <c r="E16" s="8" t="s">
        <v>16</v>
      </c>
      <c r="O16">
        <v>19</v>
      </c>
    </row>
    <row r="17" spans="1:15" x14ac:dyDescent="0.2">
      <c r="A17">
        <v>1</v>
      </c>
      <c r="B17" s="10">
        <v>0</v>
      </c>
      <c r="C17" s="10">
        <f>amt*12</f>
        <v>36000</v>
      </c>
      <c r="D17" s="10">
        <f>C17*(1+return)^0.5-C17</f>
        <v>1412.2974434877542</v>
      </c>
      <c r="E17" s="10">
        <f>B17+C17+D17</f>
        <v>37412.297443487754</v>
      </c>
      <c r="O17">
        <v>20</v>
      </c>
    </row>
    <row r="18" spans="1:15" x14ac:dyDescent="0.2">
      <c r="A18">
        <v>2</v>
      </c>
      <c r="B18" s="11">
        <f>E17</f>
        <v>37412.297443487754</v>
      </c>
      <c r="C18" s="10">
        <f t="shared" ref="C18:C49" si="0">C17*(1+escalation)</f>
        <v>36000</v>
      </c>
      <c r="D18" s="10">
        <f t="shared" ref="D18:D49" si="1">B18*return+C18*(1+return)^0.5-C18</f>
        <v>4405.2812389667743</v>
      </c>
      <c r="E18" s="10">
        <f>B18+C18+D18</f>
        <v>77817.578682454536</v>
      </c>
      <c r="O18">
        <v>21</v>
      </c>
    </row>
    <row r="19" spans="1:15" x14ac:dyDescent="0.2">
      <c r="A19">
        <v>3</v>
      </c>
      <c r="B19" s="11">
        <f t="shared" ref="B19" si="2">E18</f>
        <v>77817.578682454536</v>
      </c>
      <c r="C19" s="10">
        <f t="shared" si="0"/>
        <v>36000</v>
      </c>
      <c r="D19" s="10">
        <f t="shared" si="1"/>
        <v>7637.7037380841211</v>
      </c>
      <c r="E19" s="10">
        <f t="shared" ref="E19:E76" si="3">B19+C19+D19</f>
        <v>121455.28242053866</v>
      </c>
      <c r="F19" s="3"/>
      <c r="O19">
        <v>22</v>
      </c>
    </row>
    <row r="20" spans="1:15" x14ac:dyDescent="0.2">
      <c r="A20">
        <v>4</v>
      </c>
      <c r="B20" s="11">
        <f t="shared" ref="B20:B66" si="4">E19</f>
        <v>121455.28242053866</v>
      </c>
      <c r="C20" s="10">
        <f t="shared" si="0"/>
        <v>36000</v>
      </c>
      <c r="D20" s="10">
        <f t="shared" si="1"/>
        <v>11128.720037130843</v>
      </c>
      <c r="E20" s="10">
        <f t="shared" si="3"/>
        <v>168584.0024576695</v>
      </c>
      <c r="F20" s="3"/>
      <c r="O20">
        <v>23</v>
      </c>
    </row>
    <row r="21" spans="1:15" x14ac:dyDescent="0.2">
      <c r="A21" s="9">
        <v>5</v>
      </c>
      <c r="B21" s="12">
        <f t="shared" si="4"/>
        <v>168584.0024576695</v>
      </c>
      <c r="C21" s="13">
        <f t="shared" si="0"/>
        <v>36000</v>
      </c>
      <c r="D21" s="13">
        <f t="shared" si="1"/>
        <v>14899.017640101316</v>
      </c>
      <c r="E21" s="13">
        <f t="shared" si="3"/>
        <v>219483.02009777082</v>
      </c>
      <c r="F21" s="3"/>
      <c r="O21">
        <v>24</v>
      </c>
    </row>
    <row r="22" spans="1:15" x14ac:dyDescent="0.2">
      <c r="A22">
        <v>6</v>
      </c>
      <c r="B22" s="11">
        <f t="shared" si="4"/>
        <v>219483.02009777082</v>
      </c>
      <c r="C22" s="10">
        <f t="shared" si="0"/>
        <v>36000</v>
      </c>
      <c r="D22" s="10">
        <f t="shared" si="1"/>
        <v>18970.939051309419</v>
      </c>
      <c r="E22" s="10">
        <f t="shared" si="3"/>
        <v>274453.95914908021</v>
      </c>
      <c r="F22" s="3"/>
      <c r="O22">
        <v>25</v>
      </c>
    </row>
    <row r="23" spans="1:15" x14ac:dyDescent="0.2">
      <c r="A23">
        <v>7</v>
      </c>
      <c r="B23" s="11">
        <f t="shared" si="4"/>
        <v>274453.95914908021</v>
      </c>
      <c r="C23" s="10">
        <f t="shared" si="0"/>
        <v>36000</v>
      </c>
      <c r="D23" s="10">
        <f t="shared" si="1"/>
        <v>23368.614175414172</v>
      </c>
      <c r="E23" s="10">
        <f t="shared" si="3"/>
        <v>333822.57332449441</v>
      </c>
      <c r="F23" s="3"/>
      <c r="O23">
        <v>26</v>
      </c>
    </row>
    <row r="24" spans="1:15" x14ac:dyDescent="0.2">
      <c r="A24">
        <v>8</v>
      </c>
      <c r="B24" s="11">
        <f t="shared" si="4"/>
        <v>333822.57332449441</v>
      </c>
      <c r="C24" s="10">
        <f t="shared" si="0"/>
        <v>36000</v>
      </c>
      <c r="D24" s="10">
        <f t="shared" si="1"/>
        <v>28118.10330944731</v>
      </c>
      <c r="E24" s="10">
        <f t="shared" si="3"/>
        <v>397940.67663394171</v>
      </c>
      <c r="F24" s="3"/>
      <c r="O24">
        <v>27</v>
      </c>
    </row>
    <row r="25" spans="1:15" x14ac:dyDescent="0.2">
      <c r="A25">
        <v>9</v>
      </c>
      <c r="B25" s="11">
        <f t="shared" si="4"/>
        <v>397940.67663394171</v>
      </c>
      <c r="C25" s="10">
        <f t="shared" si="0"/>
        <v>36000</v>
      </c>
      <c r="D25" s="10">
        <f t="shared" si="1"/>
        <v>33247.551574203098</v>
      </c>
      <c r="E25" s="10">
        <f t="shared" si="3"/>
        <v>467188.22820814478</v>
      </c>
      <c r="F25" s="3"/>
      <c r="O25">
        <v>28</v>
      </c>
    </row>
    <row r="26" spans="1:15" x14ac:dyDescent="0.2">
      <c r="A26" s="9">
        <v>10</v>
      </c>
      <c r="B26" s="12">
        <f t="shared" si="4"/>
        <v>467188.22820814478</v>
      </c>
      <c r="C26" s="13">
        <f t="shared" si="0"/>
        <v>36000</v>
      </c>
      <c r="D26" s="13">
        <f t="shared" si="1"/>
        <v>38787.355700139335</v>
      </c>
      <c r="E26" s="13">
        <f t="shared" si="3"/>
        <v>541975.58390828408</v>
      </c>
      <c r="F26" s="3"/>
      <c r="O26">
        <v>29</v>
      </c>
    </row>
    <row r="27" spans="1:15" x14ac:dyDescent="0.2">
      <c r="A27">
        <v>11</v>
      </c>
      <c r="B27" s="11">
        <f t="shared" si="4"/>
        <v>541975.58390828408</v>
      </c>
      <c r="C27" s="10">
        <f t="shared" si="0"/>
        <v>36000</v>
      </c>
      <c r="D27" s="10">
        <f t="shared" si="1"/>
        <v>44770.344156150473</v>
      </c>
      <c r="E27" s="10">
        <f t="shared" si="3"/>
        <v>622745.92806443456</v>
      </c>
      <c r="F27" s="3"/>
      <c r="O27">
        <v>30</v>
      </c>
    </row>
    <row r="28" spans="1:15" x14ac:dyDescent="0.2">
      <c r="A28">
        <v>12</v>
      </c>
      <c r="B28" s="11">
        <f t="shared" si="4"/>
        <v>622745.92806443456</v>
      </c>
      <c r="C28" s="10">
        <f t="shared" si="0"/>
        <v>36000</v>
      </c>
      <c r="D28" s="10">
        <f t="shared" si="1"/>
        <v>51231.971688642516</v>
      </c>
      <c r="E28" s="10">
        <f t="shared" si="3"/>
        <v>709977.89975307707</v>
      </c>
      <c r="F28" s="3"/>
      <c r="O28">
        <v>31</v>
      </c>
    </row>
    <row r="29" spans="1:15" x14ac:dyDescent="0.2">
      <c r="A29">
        <v>13</v>
      </c>
      <c r="B29" s="11">
        <f t="shared" si="4"/>
        <v>709977.89975307707</v>
      </c>
      <c r="C29" s="10">
        <f t="shared" si="0"/>
        <v>36000</v>
      </c>
      <c r="D29" s="10">
        <f t="shared" si="1"/>
        <v>58210.529423733911</v>
      </c>
      <c r="E29" s="10">
        <f t="shared" si="3"/>
        <v>804188.42917681101</v>
      </c>
      <c r="F29" s="3"/>
      <c r="O29">
        <v>32</v>
      </c>
    </row>
    <row r="30" spans="1:15" x14ac:dyDescent="0.2">
      <c r="A30">
        <v>14</v>
      </c>
      <c r="B30" s="11">
        <f t="shared" si="4"/>
        <v>804188.42917681101</v>
      </c>
      <c r="C30" s="10">
        <f t="shared" si="0"/>
        <v>36000</v>
      </c>
      <c r="D30" s="10">
        <f t="shared" si="1"/>
        <v>65747.371777632638</v>
      </c>
      <c r="E30" s="10">
        <f t="shared" si="3"/>
        <v>905935.80095444364</v>
      </c>
      <c r="F30" s="3"/>
      <c r="O30">
        <v>33</v>
      </c>
    </row>
    <row r="31" spans="1:15" x14ac:dyDescent="0.2">
      <c r="A31" s="9">
        <v>15</v>
      </c>
      <c r="B31" s="12">
        <f t="shared" si="4"/>
        <v>905935.80095444364</v>
      </c>
      <c r="C31" s="13">
        <f t="shared" si="0"/>
        <v>36000</v>
      </c>
      <c r="D31" s="13">
        <f t="shared" si="1"/>
        <v>73887.161519843241</v>
      </c>
      <c r="E31" s="13">
        <f t="shared" si="3"/>
        <v>1015822.9624742869</v>
      </c>
      <c r="F31" s="3"/>
      <c r="O31">
        <v>34</v>
      </c>
    </row>
    <row r="32" spans="1:15" x14ac:dyDescent="0.2">
      <c r="A32">
        <v>16</v>
      </c>
      <c r="B32" s="11">
        <f t="shared" si="4"/>
        <v>1015822.9624742869</v>
      </c>
      <c r="C32" s="10">
        <f t="shared" si="0"/>
        <v>36000</v>
      </c>
      <c r="D32" s="10">
        <f t="shared" si="1"/>
        <v>82678.13444143071</v>
      </c>
      <c r="E32" s="10">
        <f t="shared" si="3"/>
        <v>1134501.0969157177</v>
      </c>
      <c r="F32" s="3"/>
      <c r="O32">
        <v>35</v>
      </c>
    </row>
    <row r="33" spans="1:15" x14ac:dyDescent="0.2">
      <c r="A33">
        <v>17</v>
      </c>
      <c r="B33" s="11">
        <f t="shared" si="4"/>
        <v>1134501.0969157177</v>
      </c>
      <c r="C33" s="10">
        <f t="shared" si="0"/>
        <v>36000</v>
      </c>
      <c r="D33" s="10">
        <f t="shared" si="1"/>
        <v>92172.385196745177</v>
      </c>
      <c r="E33" s="10">
        <f t="shared" si="3"/>
        <v>1262673.4821124629</v>
      </c>
      <c r="F33" s="3"/>
      <c r="O33">
        <v>36</v>
      </c>
    </row>
    <row r="34" spans="1:15" x14ac:dyDescent="0.2">
      <c r="A34">
        <v>18</v>
      </c>
      <c r="B34" s="11">
        <f t="shared" si="4"/>
        <v>1262673.4821124629</v>
      </c>
      <c r="C34" s="10">
        <f t="shared" si="0"/>
        <v>36000</v>
      </c>
      <c r="D34" s="10">
        <f t="shared" si="1"/>
        <v>102426.17601248476</v>
      </c>
      <c r="E34" s="10">
        <f t="shared" si="3"/>
        <v>1401099.6581249477</v>
      </c>
      <c r="F34" s="3"/>
      <c r="O34">
        <v>37</v>
      </c>
    </row>
    <row r="35" spans="1:15" x14ac:dyDescent="0.2">
      <c r="A35">
        <v>19</v>
      </c>
      <c r="B35" s="11">
        <f t="shared" si="4"/>
        <v>1401099.6581249477</v>
      </c>
      <c r="C35" s="10">
        <f t="shared" si="0"/>
        <v>36000</v>
      </c>
      <c r="D35" s="10">
        <f t="shared" si="1"/>
        <v>113500.27009348356</v>
      </c>
      <c r="E35" s="10">
        <f t="shared" si="3"/>
        <v>1550599.9282184313</v>
      </c>
      <c r="F35" s="3"/>
      <c r="O35">
        <v>38</v>
      </c>
    </row>
    <row r="36" spans="1:15" x14ac:dyDescent="0.2">
      <c r="A36" s="9">
        <v>20</v>
      </c>
      <c r="B36" s="12">
        <f t="shared" si="4"/>
        <v>1550599.9282184313</v>
      </c>
      <c r="C36" s="13">
        <f t="shared" si="0"/>
        <v>36000</v>
      </c>
      <c r="D36" s="13">
        <f t="shared" si="1"/>
        <v>125460.29170096226</v>
      </c>
      <c r="E36" s="13">
        <f t="shared" si="3"/>
        <v>1712060.2199193935</v>
      </c>
      <c r="F36" s="3"/>
      <c r="O36">
        <v>39</v>
      </c>
    </row>
    <row r="37" spans="1:15" x14ac:dyDescent="0.2">
      <c r="A37">
        <v>21</v>
      </c>
      <c r="B37" s="11">
        <f t="shared" si="4"/>
        <v>1712060.2199193935</v>
      </c>
      <c r="C37" s="10">
        <f t="shared" si="0"/>
        <v>36000</v>
      </c>
      <c r="D37" s="10">
        <f t="shared" si="1"/>
        <v>138377.11503703921</v>
      </c>
      <c r="E37" s="10">
        <f t="shared" si="3"/>
        <v>1886437.3349564327</v>
      </c>
      <c r="F37" s="3"/>
      <c r="O37">
        <v>40</v>
      </c>
    </row>
    <row r="38" spans="1:15" x14ac:dyDescent="0.2">
      <c r="A38">
        <v>22</v>
      </c>
      <c r="B38" s="11">
        <f t="shared" si="4"/>
        <v>1886437.3349564327</v>
      </c>
      <c r="C38" s="10">
        <f t="shared" si="0"/>
        <v>36000</v>
      </c>
      <c r="D38" s="10">
        <f t="shared" si="1"/>
        <v>152327.28424000239</v>
      </c>
      <c r="E38" s="10">
        <f t="shared" si="3"/>
        <v>2074764.619196435</v>
      </c>
      <c r="F38" s="3"/>
      <c r="O38">
        <v>41</v>
      </c>
    </row>
    <row r="39" spans="1:15" x14ac:dyDescent="0.2">
      <c r="A39">
        <v>23</v>
      </c>
      <c r="B39" s="11">
        <f t="shared" si="4"/>
        <v>2074764.619196435</v>
      </c>
      <c r="C39" s="10">
        <f t="shared" si="0"/>
        <v>36000</v>
      </c>
      <c r="D39" s="10">
        <f t="shared" si="1"/>
        <v>167393.46697920258</v>
      </c>
      <c r="E39" s="10">
        <f t="shared" si="3"/>
        <v>2278158.0861756373</v>
      </c>
      <c r="F39" s="3"/>
      <c r="O39">
        <v>42</v>
      </c>
    </row>
    <row r="40" spans="1:15" x14ac:dyDescent="0.2">
      <c r="A40">
        <v>24</v>
      </c>
      <c r="B40" s="11">
        <f t="shared" si="4"/>
        <v>2278158.0861756373</v>
      </c>
      <c r="C40" s="10">
        <f t="shared" si="0"/>
        <v>36000</v>
      </c>
      <c r="D40" s="10">
        <f t="shared" si="1"/>
        <v>183664.94433753873</v>
      </c>
      <c r="E40" s="10">
        <f t="shared" si="3"/>
        <v>2497823.0305131762</v>
      </c>
      <c r="F40" s="3"/>
      <c r="O40">
        <v>43</v>
      </c>
    </row>
    <row r="41" spans="1:15" x14ac:dyDescent="0.2">
      <c r="A41" s="9">
        <v>25</v>
      </c>
      <c r="B41" s="12">
        <f t="shared" si="4"/>
        <v>2497823.0305131762</v>
      </c>
      <c r="C41" s="13">
        <f t="shared" si="0"/>
        <v>36000</v>
      </c>
      <c r="D41" s="13">
        <f t="shared" si="1"/>
        <v>201238.13988454186</v>
      </c>
      <c r="E41" s="13">
        <f t="shared" si="3"/>
        <v>2735061.170397718</v>
      </c>
      <c r="F41" s="3"/>
      <c r="O41">
        <v>44</v>
      </c>
    </row>
    <row r="42" spans="1:15" x14ac:dyDescent="0.2">
      <c r="A42">
        <v>26</v>
      </c>
      <c r="B42" s="11">
        <f t="shared" si="4"/>
        <v>2735061.170397718</v>
      </c>
      <c r="C42" s="10">
        <f t="shared" si="0"/>
        <v>36000</v>
      </c>
      <c r="D42" s="10">
        <f t="shared" si="1"/>
        <v>220217.19107530522</v>
      </c>
      <c r="E42" s="10">
        <f t="shared" si="3"/>
        <v>2991278.361473023</v>
      </c>
      <c r="F42" s="3"/>
      <c r="O42">
        <v>45</v>
      </c>
    </row>
    <row r="43" spans="1:15" x14ac:dyDescent="0.2">
      <c r="A43">
        <v>27</v>
      </c>
      <c r="B43" s="11">
        <f t="shared" si="4"/>
        <v>2991278.361473023</v>
      </c>
      <c r="C43" s="10">
        <f t="shared" si="0"/>
        <v>36000</v>
      </c>
      <c r="D43" s="10">
        <f t="shared" si="1"/>
        <v>240714.56636132958</v>
      </c>
      <c r="E43" s="10">
        <f t="shared" si="3"/>
        <v>3267992.9278343525</v>
      </c>
      <c r="F43" s="3"/>
      <c r="O43">
        <v>46</v>
      </c>
    </row>
    <row r="44" spans="1:15" x14ac:dyDescent="0.2">
      <c r="A44">
        <v>28</v>
      </c>
      <c r="B44" s="11">
        <f t="shared" si="4"/>
        <v>3267992.9278343525</v>
      </c>
      <c r="C44" s="10">
        <f t="shared" si="0"/>
        <v>36000</v>
      </c>
      <c r="D44" s="10">
        <f t="shared" si="1"/>
        <v>262851.73167023598</v>
      </c>
      <c r="E44" s="10">
        <f t="shared" si="3"/>
        <v>3566844.6595045887</v>
      </c>
      <c r="F44" s="3"/>
      <c r="O44">
        <v>47</v>
      </c>
    </row>
    <row r="45" spans="1:15" x14ac:dyDescent="0.2">
      <c r="A45">
        <v>29</v>
      </c>
      <c r="B45" s="11">
        <f t="shared" si="4"/>
        <v>3566844.6595045887</v>
      </c>
      <c r="C45" s="10">
        <f t="shared" si="0"/>
        <v>36000</v>
      </c>
      <c r="D45" s="10">
        <f t="shared" si="1"/>
        <v>286759.87020385487</v>
      </c>
      <c r="E45" s="10">
        <f t="shared" si="3"/>
        <v>3889604.5297084437</v>
      </c>
      <c r="F45" s="3"/>
      <c r="O45">
        <v>48</v>
      </c>
    </row>
    <row r="46" spans="1:15" x14ac:dyDescent="0.2">
      <c r="A46" s="9">
        <v>30</v>
      </c>
      <c r="B46" s="12">
        <f t="shared" si="4"/>
        <v>3889604.5297084437</v>
      </c>
      <c r="C46" s="13">
        <f t="shared" si="0"/>
        <v>36000</v>
      </c>
      <c r="D46" s="13">
        <f t="shared" si="1"/>
        <v>312580.65982016322</v>
      </c>
      <c r="E46" s="13">
        <f t="shared" si="3"/>
        <v>4238185.1895286068</v>
      </c>
      <c r="F46" s="3"/>
      <c r="O46">
        <v>49</v>
      </c>
    </row>
    <row r="47" spans="1:15" x14ac:dyDescent="0.2">
      <c r="A47">
        <v>31</v>
      </c>
      <c r="B47" s="11">
        <f t="shared" si="4"/>
        <v>4238185.1895286068</v>
      </c>
      <c r="C47" s="10">
        <f t="shared" si="0"/>
        <v>36000</v>
      </c>
      <c r="D47" s="10">
        <f t="shared" si="1"/>
        <v>340467.11260577629</v>
      </c>
      <c r="E47" s="10">
        <f t="shared" si="3"/>
        <v>4614652.3021343835</v>
      </c>
      <c r="F47" s="3"/>
      <c r="O47">
        <v>50</v>
      </c>
    </row>
    <row r="48" spans="1:15" x14ac:dyDescent="0.2">
      <c r="A48">
        <v>32</v>
      </c>
      <c r="B48" s="11">
        <f t="shared" si="4"/>
        <v>4614652.3021343835</v>
      </c>
      <c r="C48" s="10">
        <f t="shared" si="0"/>
        <v>36000</v>
      </c>
      <c r="D48" s="10">
        <f t="shared" si="1"/>
        <v>370584.48161423841</v>
      </c>
      <c r="E48" s="10">
        <f t="shared" si="3"/>
        <v>5021236.7837486221</v>
      </c>
      <c r="F48" s="3"/>
      <c r="O48">
        <v>51</v>
      </c>
    </row>
    <row r="49" spans="1:15" x14ac:dyDescent="0.2">
      <c r="A49">
        <v>33</v>
      </c>
      <c r="B49" s="11">
        <f t="shared" si="4"/>
        <v>5021236.7837486221</v>
      </c>
      <c r="C49" s="10">
        <f t="shared" si="0"/>
        <v>36000</v>
      </c>
      <c r="D49" s="10">
        <f t="shared" si="1"/>
        <v>403111.24014337751</v>
      </c>
      <c r="E49" s="10">
        <f t="shared" si="3"/>
        <v>5460348.0238919994</v>
      </c>
      <c r="F49" s="3"/>
      <c r="O49">
        <v>52</v>
      </c>
    </row>
    <row r="50" spans="1:15" x14ac:dyDescent="0.2">
      <c r="A50">
        <v>34</v>
      </c>
      <c r="B50" s="11">
        <f t="shared" si="4"/>
        <v>5460348.0238919994</v>
      </c>
      <c r="C50" s="10">
        <f t="shared" ref="C50:C76" si="5">C49*(1+escalation)</f>
        <v>36000</v>
      </c>
      <c r="D50" s="10">
        <f t="shared" ref="D50:D76" si="6">B50*return+C50*(1+return)^0.5-C50</f>
        <v>438240.13935484772</v>
      </c>
      <c r="E50" s="10">
        <f t="shared" si="3"/>
        <v>5934588.1632468468</v>
      </c>
      <c r="F50" s="3"/>
      <c r="O50">
        <v>53</v>
      </c>
    </row>
    <row r="51" spans="1:15" x14ac:dyDescent="0.2">
      <c r="A51" s="9">
        <v>35</v>
      </c>
      <c r="B51" s="12">
        <f t="shared" si="4"/>
        <v>5934588.1632468468</v>
      </c>
      <c r="C51" s="13">
        <f t="shared" si="5"/>
        <v>36000</v>
      </c>
      <c r="D51" s="13">
        <f t="shared" si="6"/>
        <v>476179.35050323547</v>
      </c>
      <c r="E51" s="13">
        <f t="shared" si="3"/>
        <v>6446767.5137500819</v>
      </c>
      <c r="F51" s="3"/>
      <c r="O51">
        <v>54</v>
      </c>
    </row>
    <row r="52" spans="1:15" x14ac:dyDescent="0.2">
      <c r="A52">
        <v>36</v>
      </c>
      <c r="B52" s="11">
        <f t="shared" si="4"/>
        <v>6446767.5137500819</v>
      </c>
      <c r="C52" s="10">
        <f t="shared" si="5"/>
        <v>36000</v>
      </c>
      <c r="D52" s="10">
        <f t="shared" si="6"/>
        <v>517153.69854349433</v>
      </c>
      <c r="E52" s="10">
        <f t="shared" si="3"/>
        <v>6999921.2122935764</v>
      </c>
      <c r="F52" s="3"/>
      <c r="O52">
        <v>55</v>
      </c>
    </row>
    <row r="53" spans="1:15" x14ac:dyDescent="0.2">
      <c r="A53">
        <v>37</v>
      </c>
      <c r="B53" s="11">
        <f t="shared" si="4"/>
        <v>6999921.2122935764</v>
      </c>
      <c r="C53" s="10">
        <f t="shared" si="5"/>
        <v>36000</v>
      </c>
      <c r="D53" s="10">
        <f t="shared" si="6"/>
        <v>561405.99442697398</v>
      </c>
      <c r="E53" s="10">
        <f t="shared" si="3"/>
        <v>7597327.2067205505</v>
      </c>
      <c r="F53" s="3"/>
      <c r="O53">
        <v>56</v>
      </c>
    </row>
    <row r="54" spans="1:15" x14ac:dyDescent="0.2">
      <c r="A54">
        <v>38</v>
      </c>
      <c r="B54" s="11">
        <f t="shared" si="4"/>
        <v>7597327.2067205505</v>
      </c>
      <c r="C54" s="10">
        <f t="shared" si="5"/>
        <v>36000</v>
      </c>
      <c r="D54" s="10">
        <f t="shared" si="6"/>
        <v>609198.4739811318</v>
      </c>
      <c r="E54" s="10">
        <f t="shared" si="3"/>
        <v>8242525.6807016823</v>
      </c>
      <c r="F54" s="3"/>
      <c r="O54">
        <v>57</v>
      </c>
    </row>
    <row r="55" spans="1:15" x14ac:dyDescent="0.2">
      <c r="A55">
        <v>39</v>
      </c>
      <c r="B55" s="11">
        <f t="shared" si="4"/>
        <v>8242525.6807016823</v>
      </c>
      <c r="C55" s="10">
        <f t="shared" si="5"/>
        <v>36000</v>
      </c>
      <c r="D55" s="10">
        <f t="shared" si="6"/>
        <v>660814.35189962236</v>
      </c>
      <c r="E55" s="10">
        <f t="shared" si="3"/>
        <v>8939340.0326013044</v>
      </c>
      <c r="F55" s="3"/>
      <c r="O55">
        <v>58</v>
      </c>
    </row>
    <row r="56" spans="1:15" x14ac:dyDescent="0.2">
      <c r="A56" s="9">
        <v>40</v>
      </c>
      <c r="B56" s="12">
        <f t="shared" si="4"/>
        <v>8939340.0326013044</v>
      </c>
      <c r="C56" s="13">
        <f t="shared" si="5"/>
        <v>36000</v>
      </c>
      <c r="D56" s="13">
        <f t="shared" si="6"/>
        <v>716559.50005159213</v>
      </c>
      <c r="E56" s="13">
        <f t="shared" si="3"/>
        <v>9691899.5326528959</v>
      </c>
      <c r="F56" s="3"/>
      <c r="O56">
        <v>59</v>
      </c>
    </row>
    <row r="57" spans="1:15" x14ac:dyDescent="0.2">
      <c r="A57">
        <v>41</v>
      </c>
      <c r="B57" s="11">
        <f t="shared" si="4"/>
        <v>9691899.5326528959</v>
      </c>
      <c r="C57" s="10">
        <f t="shared" si="5"/>
        <v>36000</v>
      </c>
      <c r="D57" s="10">
        <f t="shared" si="6"/>
        <v>776764.26005571953</v>
      </c>
      <c r="E57" s="10">
        <f t="shared" si="3"/>
        <v>10504663.792708615</v>
      </c>
      <c r="F57" s="3"/>
      <c r="O57">
        <v>60</v>
      </c>
    </row>
    <row r="58" spans="1:15" x14ac:dyDescent="0.2">
      <c r="A58">
        <v>42</v>
      </c>
      <c r="B58" s="11">
        <f t="shared" si="4"/>
        <v>10504663.792708615</v>
      </c>
      <c r="C58" s="10">
        <f t="shared" si="5"/>
        <v>36000</v>
      </c>
      <c r="D58" s="10">
        <f t="shared" si="6"/>
        <v>841785.400860177</v>
      </c>
      <c r="E58" s="10">
        <f t="shared" si="3"/>
        <v>11382449.193568792</v>
      </c>
      <c r="F58" s="3"/>
    </row>
    <row r="59" spans="1:15" x14ac:dyDescent="0.2">
      <c r="A59">
        <v>43</v>
      </c>
      <c r="B59" s="11">
        <f t="shared" si="4"/>
        <v>11382449.193568792</v>
      </c>
      <c r="C59" s="10">
        <f t="shared" si="5"/>
        <v>36000</v>
      </c>
      <c r="D59" s="10">
        <f t="shared" si="6"/>
        <v>912008.2329289912</v>
      </c>
      <c r="E59" s="10">
        <f t="shared" si="3"/>
        <v>12330457.426497784</v>
      </c>
      <c r="F59" s="3"/>
    </row>
    <row r="60" spans="1:15" x14ac:dyDescent="0.2">
      <c r="A60">
        <v>44</v>
      </c>
      <c r="B60" s="11">
        <f t="shared" si="4"/>
        <v>12330457.426497784</v>
      </c>
      <c r="C60" s="10">
        <f t="shared" si="5"/>
        <v>36000</v>
      </c>
      <c r="D60" s="10">
        <f t="shared" si="6"/>
        <v>987848.89156331052</v>
      </c>
      <c r="E60" s="10">
        <f t="shared" si="3"/>
        <v>13354306.318061095</v>
      </c>
      <c r="F60" s="3"/>
    </row>
    <row r="61" spans="1:15" x14ac:dyDescent="0.2">
      <c r="A61" s="9">
        <v>45</v>
      </c>
      <c r="B61" s="12">
        <f t="shared" si="4"/>
        <v>13354306.318061095</v>
      </c>
      <c r="C61" s="13">
        <f t="shared" si="5"/>
        <v>36000</v>
      </c>
      <c r="D61" s="13">
        <f t="shared" si="6"/>
        <v>1069756.8028883752</v>
      </c>
      <c r="E61" s="13">
        <f t="shared" si="3"/>
        <v>14460063.12094947</v>
      </c>
      <c r="F61" s="3"/>
    </row>
    <row r="62" spans="1:15" x14ac:dyDescent="0.2">
      <c r="A62">
        <v>46</v>
      </c>
      <c r="B62" s="11">
        <f t="shared" si="4"/>
        <v>14460063.12094947</v>
      </c>
      <c r="C62" s="10">
        <f t="shared" si="5"/>
        <v>36000</v>
      </c>
      <c r="D62" s="10">
        <f t="shared" si="6"/>
        <v>1158217.3471194452</v>
      </c>
      <c r="E62" s="10">
        <f t="shared" si="3"/>
        <v>15654280.468068914</v>
      </c>
      <c r="F62" s="3"/>
    </row>
    <row r="63" spans="1:15" x14ac:dyDescent="0.2">
      <c r="A63">
        <v>47</v>
      </c>
      <c r="B63" s="11">
        <f t="shared" si="4"/>
        <v>15654280.468068914</v>
      </c>
      <c r="C63" s="10">
        <f t="shared" si="5"/>
        <v>36000</v>
      </c>
      <c r="D63" s="10">
        <f t="shared" si="6"/>
        <v>1253754.7348890009</v>
      </c>
      <c r="E63" s="10">
        <f t="shared" si="3"/>
        <v>16944035.202957917</v>
      </c>
      <c r="F63" s="3"/>
    </row>
    <row r="64" spans="1:15" x14ac:dyDescent="0.2">
      <c r="A64">
        <v>48</v>
      </c>
      <c r="B64" s="11">
        <f t="shared" si="4"/>
        <v>16944035.202957917</v>
      </c>
      <c r="C64" s="10">
        <f t="shared" si="5"/>
        <v>36000</v>
      </c>
      <c r="D64" s="10">
        <f t="shared" si="6"/>
        <v>1356935.113680121</v>
      </c>
      <c r="E64" s="10">
        <f t="shared" si="3"/>
        <v>18336970.316638038</v>
      </c>
      <c r="F64" s="3"/>
    </row>
    <row r="65" spans="1:6" x14ac:dyDescent="0.2">
      <c r="A65">
        <v>49</v>
      </c>
      <c r="B65" s="11">
        <f t="shared" si="4"/>
        <v>18336970.316638038</v>
      </c>
      <c r="C65" s="10">
        <f t="shared" si="5"/>
        <v>36000</v>
      </c>
      <c r="D65" s="10">
        <f t="shared" si="6"/>
        <v>1468369.9227745307</v>
      </c>
      <c r="E65" s="10">
        <f t="shared" si="3"/>
        <v>19841340.239412569</v>
      </c>
      <c r="F65" s="3"/>
    </row>
    <row r="66" spans="1:6" x14ac:dyDescent="0.2">
      <c r="A66" s="9">
        <v>50</v>
      </c>
      <c r="B66" s="12">
        <f t="shared" si="4"/>
        <v>19841340.239412569</v>
      </c>
      <c r="C66" s="13">
        <f t="shared" si="5"/>
        <v>36000</v>
      </c>
      <c r="D66" s="13">
        <f t="shared" si="6"/>
        <v>1588719.5165964933</v>
      </c>
      <c r="E66" s="13">
        <f t="shared" si="3"/>
        <v>21466059.756009061</v>
      </c>
      <c r="F66" s="3"/>
    </row>
    <row r="67" spans="1:6" x14ac:dyDescent="0.2">
      <c r="A67">
        <v>51</v>
      </c>
      <c r="B67" s="11">
        <f t="shared" ref="B67:B76" si="7">E66</f>
        <v>21466059.756009061</v>
      </c>
      <c r="C67" s="10">
        <f t="shared" si="5"/>
        <v>36000</v>
      </c>
      <c r="D67" s="10">
        <f t="shared" si="6"/>
        <v>1718697.0779242127</v>
      </c>
      <c r="E67" s="10">
        <f t="shared" si="3"/>
        <v>23220756.833933275</v>
      </c>
    </row>
    <row r="68" spans="1:6" x14ac:dyDescent="0.2">
      <c r="A68">
        <v>52</v>
      </c>
      <c r="B68" s="11">
        <f t="shared" si="7"/>
        <v>23220756.833933275</v>
      </c>
      <c r="C68" s="10">
        <f t="shared" si="5"/>
        <v>36000</v>
      </c>
      <c r="D68" s="10">
        <f t="shared" si="6"/>
        <v>1859072.8441581498</v>
      </c>
      <c r="E68" s="10">
        <f t="shared" si="3"/>
        <v>25115829.678091425</v>
      </c>
    </row>
    <row r="69" spans="1:6" x14ac:dyDescent="0.2">
      <c r="A69">
        <v>53</v>
      </c>
      <c r="B69" s="11">
        <f t="shared" si="7"/>
        <v>25115829.678091425</v>
      </c>
      <c r="C69" s="10">
        <f t="shared" si="5"/>
        <v>36000</v>
      </c>
      <c r="D69" s="10">
        <f t="shared" si="6"/>
        <v>2010678.6716908019</v>
      </c>
      <c r="E69" s="10">
        <f t="shared" si="3"/>
        <v>27162508.349782228</v>
      </c>
    </row>
    <row r="70" spans="1:6" x14ac:dyDescent="0.2">
      <c r="A70">
        <v>54</v>
      </c>
      <c r="B70" s="11">
        <f t="shared" si="7"/>
        <v>27162508.349782228</v>
      </c>
      <c r="C70" s="10">
        <f t="shared" si="5"/>
        <v>36000</v>
      </c>
      <c r="D70" s="10">
        <f t="shared" si="6"/>
        <v>2174412.965426066</v>
      </c>
      <c r="E70" s="10">
        <f t="shared" si="3"/>
        <v>29372921.315208293</v>
      </c>
    </row>
    <row r="71" spans="1:6" x14ac:dyDescent="0.2">
      <c r="A71" s="9">
        <v>55</v>
      </c>
      <c r="B71" s="12">
        <f t="shared" si="7"/>
        <v>29372921.315208293</v>
      </c>
      <c r="C71" s="13">
        <f t="shared" si="5"/>
        <v>36000</v>
      </c>
      <c r="D71" s="13">
        <f t="shared" si="6"/>
        <v>2351246.0026601511</v>
      </c>
      <c r="E71" s="13">
        <f t="shared" si="3"/>
        <v>31760167.317868445</v>
      </c>
    </row>
    <row r="72" spans="1:6" x14ac:dyDescent="0.2">
      <c r="A72">
        <v>56</v>
      </c>
      <c r="B72" s="11">
        <f t="shared" si="7"/>
        <v>31760167.317868445</v>
      </c>
      <c r="C72" s="10">
        <f t="shared" si="5"/>
        <v>36000</v>
      </c>
      <c r="D72" s="10">
        <f t="shared" si="6"/>
        <v>2542225.6828729631</v>
      </c>
      <c r="E72" s="10">
        <f t="shared" si="3"/>
        <v>34338393.000741407</v>
      </c>
    </row>
    <row r="73" spans="1:6" x14ac:dyDescent="0.2">
      <c r="A73">
        <v>57</v>
      </c>
      <c r="B73" s="11">
        <f t="shared" si="7"/>
        <v>34338393.000741407</v>
      </c>
      <c r="C73" s="10">
        <f t="shared" si="5"/>
        <v>36000</v>
      </c>
      <c r="D73" s="10">
        <f t="shared" si="6"/>
        <v>2748483.7375028003</v>
      </c>
      <c r="E73" s="10">
        <f t="shared" si="3"/>
        <v>37122876.738244206</v>
      </c>
    </row>
    <row r="74" spans="1:6" x14ac:dyDescent="0.2">
      <c r="A74">
        <v>58</v>
      </c>
      <c r="B74" s="11">
        <f t="shared" si="7"/>
        <v>37122876.738244206</v>
      </c>
      <c r="C74" s="10">
        <f t="shared" si="5"/>
        <v>36000</v>
      </c>
      <c r="D74" s="10">
        <f t="shared" si="6"/>
        <v>2971242.4365030243</v>
      </c>
      <c r="E74" s="10">
        <f t="shared" si="3"/>
        <v>40130119.174747229</v>
      </c>
    </row>
    <row r="75" spans="1:6" x14ac:dyDescent="0.2">
      <c r="A75">
        <v>59</v>
      </c>
      <c r="B75" s="11">
        <f t="shared" si="7"/>
        <v>40130119.174747229</v>
      </c>
      <c r="C75" s="10">
        <f t="shared" si="5"/>
        <v>36000</v>
      </c>
      <c r="D75" s="10">
        <f t="shared" si="6"/>
        <v>3211821.8314232659</v>
      </c>
      <c r="E75" s="10">
        <f t="shared" si="3"/>
        <v>43377941.006170496</v>
      </c>
    </row>
    <row r="76" spans="1:6" x14ac:dyDescent="0.2">
      <c r="A76" s="9">
        <v>60</v>
      </c>
      <c r="B76" s="12">
        <f t="shared" si="7"/>
        <v>43377941.006170496</v>
      </c>
      <c r="C76" s="13">
        <f t="shared" si="5"/>
        <v>36000</v>
      </c>
      <c r="D76" s="13">
        <f t="shared" si="6"/>
        <v>3471647.5779371276</v>
      </c>
      <c r="E76" s="13">
        <f t="shared" si="3"/>
        <v>46885588.584107623</v>
      </c>
    </row>
    <row r="77" spans="1:6" x14ac:dyDescent="0.2"/>
    <row r="78" spans="1:6" x14ac:dyDescent="0.2"/>
    <row r="79" spans="1:6" x14ac:dyDescent="0.2"/>
    <row r="80" spans="1:6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</sheetData>
  <sheetProtection sheet="1" objects="1" scenarios="1"/>
  <dataValidations count="3">
    <dataValidation type="list" allowBlank="1" showInputMessage="1" showErrorMessage="1" sqref="B14" xr:uid="{3F12D0C6-9202-434D-B330-41314DC4F0C5}">
      <formula1>Return_table</formula1>
    </dataValidation>
    <dataValidation type="list" allowBlank="1" showInputMessage="1" showErrorMessage="1" sqref="B12" xr:uid="{8890D786-F789-9C43-9EDE-C34CC720AF40}">
      <formula1>year_table</formula1>
    </dataValidation>
    <dataValidation type="list" allowBlank="1" showInputMessage="1" showErrorMessage="1" sqref="B13" xr:uid="{61B6230E-95E5-3147-9019-24B799BB5644}">
      <formula1>esc_table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投资计算器</vt:lpstr>
      <vt:lpstr>amt</vt:lpstr>
      <vt:lpstr>esc_table</vt:lpstr>
      <vt:lpstr>escalation</vt:lpstr>
      <vt:lpstr>return</vt:lpstr>
      <vt:lpstr>Return_table</vt:lpstr>
      <vt:lpstr>year_table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Yeh</dc:creator>
  <cp:lastModifiedBy>Kevin Yeh 葉人豪</cp:lastModifiedBy>
  <dcterms:created xsi:type="dcterms:W3CDTF">2021-08-06T17:47:07Z</dcterms:created>
  <dcterms:modified xsi:type="dcterms:W3CDTF">2022-10-13T07:14:30Z</dcterms:modified>
</cp:coreProperties>
</file>